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aryw\Desktop\NOFA\"/>
    </mc:Choice>
  </mc:AlternateContent>
  <xr:revisionPtr revIDLastSave="0" documentId="8_{7595AFD6-5115-45E3-B6A9-6A75CECD93C2}" xr6:coauthVersionLast="44" xr6:coauthVersionMax="44" xr10:uidLastSave="{00000000-0000-0000-0000-000000000000}"/>
  <bookViews>
    <workbookView xWindow="3660" yWindow="780" windowWidth="24000" windowHeight="13740" tabRatio="678" xr2:uid="{00000000-000D-0000-FFFF-FFFF00000000}"/>
  </bookViews>
  <sheets>
    <sheet name="Final Ranking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9" i="13" l="1"/>
  <c r="C50" i="13" s="1"/>
  <c r="C46" i="13"/>
  <c r="C47" i="13" s="1"/>
  <c r="C44" i="13"/>
  <c r="C25" i="13"/>
  <c r="C26" i="13"/>
  <c r="C27" i="13" l="1"/>
</calcChain>
</file>

<file path=xl/sharedStrings.xml><?xml version="1.0" encoding="utf-8"?>
<sst xmlns="http://schemas.openxmlformats.org/spreadsheetml/2006/main" count="64" uniqueCount="57">
  <si>
    <t>N/A</t>
  </si>
  <si>
    <t>Area Substance Abuse Council - Hightower Place Women and Children Transitional Recovery Program</t>
  </si>
  <si>
    <t>Crisis Intervention Services - Pathway 2 Independence</t>
  </si>
  <si>
    <t>Youth and Shelter Services, Inc. - Lighthouse Transitional Living Program</t>
  </si>
  <si>
    <t>Community Housing Initiatives - Permanent Housing</t>
  </si>
  <si>
    <t>FAVA (Family Alliance for Veterans of America) / WestCare Iowa - Passport to Independence</t>
  </si>
  <si>
    <t>Humility of Mary Shelter, Inc. - PSH</t>
  </si>
  <si>
    <t>Friends of the Family - Rapid Housing Initiative of North Iowa</t>
  </si>
  <si>
    <t xml:space="preserve">Friends of the Family - Turning Point Rural Housing Project </t>
  </si>
  <si>
    <t>Hawkeye Area Community Action Program, Inc. - Eastern Iowa Rapid Rehousing</t>
  </si>
  <si>
    <t>Hawkeye Area Community Action Program, Inc. - Eastern Iowa Rapid Rehousing II</t>
  </si>
  <si>
    <t>Hawkeye Area Community Action Program, Inc. - HACAP Housing First</t>
  </si>
  <si>
    <t>Shelter House Community Shelter and Transition Services - Rapid Rehousing</t>
  </si>
  <si>
    <t>Hawkeye Area Community Action Program, Inc. - HUD V Rapid Rehousing</t>
  </si>
  <si>
    <t>Muscatine Center for Social Action - MCSA Rapid Rehousing Initiative</t>
  </si>
  <si>
    <t>City of Dubuque Housing &amp; Community Development Department - Phoenix Housing Special Needs Assistance</t>
  </si>
  <si>
    <t>Friends of the Family - Northeast Iowa Permanent Supportive Housing Program</t>
  </si>
  <si>
    <t>Crisis Intervention &amp; Advocacy Center - STAARS</t>
  </si>
  <si>
    <t>Total Score</t>
  </si>
  <si>
    <t>Grantee - Project</t>
  </si>
  <si>
    <t>Institute for Community Alliances - Iowa's Continuum Outcome and Universal Needs Toolkit (BOS HMIS) 2018</t>
  </si>
  <si>
    <t>Willis Dady Emergency Shelter, Inc. - RRH</t>
  </si>
  <si>
    <t>Waypoint Services for women, children and families - Iowa Balance of State CE 24 Call Center</t>
  </si>
  <si>
    <t>Institute for Community Alliances - Iowa BOS Coordinated Entry Technical Support</t>
  </si>
  <si>
    <t>Home Forward Iowa - Year III Technical Assistance</t>
  </si>
  <si>
    <t>Youth and Shelter Services, Inc - YSS Youth Rapid Rehousing Program</t>
  </si>
  <si>
    <t>Total ARD</t>
  </si>
  <si>
    <t>Willis Dady Emergency Shelter, Inc. - PSH</t>
  </si>
  <si>
    <t>Shelter House Community Shelter and Transition Services - Shelter House FUSE-Housing First</t>
  </si>
  <si>
    <t>Humility of Mary Shelter, Inc. - Rapid Rehousing</t>
  </si>
  <si>
    <t>DV BONUS: Crisis Intervention &amp; Advocacy Center - CIAC DV TH/RRH</t>
  </si>
  <si>
    <t xml:space="preserve">DV BONUS: Friends of the Family - Safely Home </t>
  </si>
  <si>
    <t>DV BONUS: NIAD Center for Human Development - Crisis Intervention Service-DV RRH</t>
  </si>
  <si>
    <t>NEW BONUS: Shelter House - Shelter House Scattered Site PSH</t>
  </si>
  <si>
    <t>NEW BONUS: Willis Dady Emergency Shelter Inc. - Willis Dady family PSH</t>
  </si>
  <si>
    <t xml:space="preserve">NEW BONUS: Central Iowa Shelter &amp; Services - Pathways to Housing and Self </t>
  </si>
  <si>
    <t>NEW BONUS: Family Crisis Centers - Expanded Rapid Rehousing for underserved areas</t>
  </si>
  <si>
    <t>NEW BONUS: Family Crisis Centers, Inc. - Hope for the Homeless</t>
  </si>
  <si>
    <t>NEW EXPANSION: Humility of Mary Shelter, Inc. dba Humility Homes and Services, Inc.- Permanent Supportive Housing Expansion</t>
  </si>
  <si>
    <t>DV BONUS: Catholic Charities - Domestic Violence and Sexual Assault Program</t>
  </si>
  <si>
    <t>NEW BONUS: Youth and Shelter Services, Inc. - YSS Central Iowa Youth Rapid Rehousing</t>
  </si>
  <si>
    <t>Tier 1 Total Available</t>
  </si>
  <si>
    <t>Tier 2 Requested</t>
  </si>
  <si>
    <t>Tier 2 Total Available</t>
  </si>
  <si>
    <t>Tier 2 Remaining</t>
  </si>
  <si>
    <t>New CoC BONUS Available</t>
  </si>
  <si>
    <t>New CoC BONUS Requested</t>
  </si>
  <si>
    <t>New CoC Bonus Remaing</t>
  </si>
  <si>
    <t>DV BONUS Requested</t>
  </si>
  <si>
    <t>DV BONUS Available</t>
  </si>
  <si>
    <t>DV BONUS Remaining</t>
  </si>
  <si>
    <t>Tier 1 Total Remaining</t>
  </si>
  <si>
    <t>Tier 1 Total Requested</t>
  </si>
  <si>
    <t>Projects not selected for funding:</t>
  </si>
  <si>
    <t>YWCA of Clinton - YWCA Clinton Rapid Rehousing</t>
  </si>
  <si>
    <t>Tier 1</t>
  </si>
  <si>
    <t>Tier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</si>
</sst>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6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44" fontId="4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 applyProtection="1">
      <alignment horizontal="left" vertical="center" wrapText="1"/>
      <protection locked="0"/>
    </xf>
    <xf numFmtId="164" fontId="0" fillId="0" borderId="1" xfId="0" applyNumberFormat="1" applyBorder="1" applyAlignment="1">
      <alignment horizontal="center" wrapText="1"/>
    </xf>
    <xf numFmtId="164" fontId="0" fillId="0" borderId="0" xfId="0" applyNumberFormat="1" applyAlignment="1">
      <alignment horizontal="center" wrapText="1"/>
    </xf>
    <xf numFmtId="6" fontId="0" fillId="0" borderId="0" xfId="0" applyNumberFormat="1" applyAlignment="1">
      <alignment horizont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 applyProtection="1">
      <alignment horizontal="left" vertical="center" wrapText="1"/>
      <protection locked="0"/>
    </xf>
    <xf numFmtId="164" fontId="0" fillId="0" borderId="0" xfId="0" applyNumberFormat="1" applyAlignment="1">
      <alignment wrapText="1"/>
    </xf>
    <xf numFmtId="164" fontId="2" fillId="0" borderId="1" xfId="0" applyNumberFormat="1" applyFont="1" applyBorder="1" applyAlignment="1">
      <alignment horizontal="center" wrapText="1"/>
    </xf>
    <xf numFmtId="164" fontId="2" fillId="0" borderId="1" xfId="2" applyNumberFormat="1" applyFont="1" applyBorder="1" applyAlignment="1">
      <alignment horizontal="center" wrapText="1"/>
    </xf>
    <xf numFmtId="10" fontId="2" fillId="0" borderId="1" xfId="0" applyNumberFormat="1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6" fontId="0" fillId="0" borderId="0" xfId="0" applyNumberFormat="1" applyAlignment="1">
      <alignment wrapText="1"/>
    </xf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right" wrapText="1"/>
    </xf>
    <xf numFmtId="164" fontId="2" fillId="3" borderId="1" xfId="0" applyNumberFormat="1" applyFont="1" applyFill="1" applyBorder="1" applyAlignment="1">
      <alignment horizontal="center" wrapText="1"/>
    </xf>
    <xf numFmtId="10" fontId="2" fillId="3" borderId="1" xfId="0" applyNumberFormat="1" applyFont="1" applyFill="1" applyBorder="1" applyAlignment="1">
      <alignment horizontal="center" wrapText="1"/>
    </xf>
    <xf numFmtId="0" fontId="0" fillId="3" borderId="1" xfId="0" applyFill="1" applyBorder="1" applyAlignment="1">
      <alignment wrapText="1"/>
    </xf>
    <xf numFmtId="164" fontId="0" fillId="3" borderId="1" xfId="0" applyNumberFormat="1" applyFill="1" applyBorder="1" applyAlignment="1">
      <alignment horizontal="center" wrapText="1"/>
    </xf>
    <xf numFmtId="0" fontId="1" fillId="3" borderId="1" xfId="0" applyFont="1" applyFill="1" applyBorder="1" applyAlignment="1">
      <alignment wrapText="1"/>
    </xf>
    <xf numFmtId="10" fontId="5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164" fontId="3" fillId="3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165" fontId="3" fillId="0" borderId="0" xfId="0" applyNumberFormat="1" applyFont="1" applyAlignment="1">
      <alignment wrapText="1"/>
    </xf>
    <xf numFmtId="165" fontId="3" fillId="0" borderId="0" xfId="0" applyNumberFormat="1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right" wrapText="1"/>
    </xf>
    <xf numFmtId="164" fontId="2" fillId="2" borderId="1" xfId="0" applyNumberFormat="1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2" fontId="2" fillId="0" borderId="3" xfId="0" applyNumberFormat="1" applyFont="1" applyBorder="1" applyAlignment="1">
      <alignment horizontal="right" wrapText="1"/>
    </xf>
    <xf numFmtId="2" fontId="2" fillId="0" borderId="4" xfId="0" applyNumberFormat="1" applyFont="1" applyBorder="1" applyAlignment="1">
      <alignment horizontal="right" wrapText="1"/>
    </xf>
    <xf numFmtId="10" fontId="2" fillId="4" borderId="1" xfId="0" applyNumberFormat="1" applyFont="1" applyFill="1" applyBorder="1" applyAlignment="1">
      <alignment horizontal="center" wrapText="1"/>
    </xf>
  </cellXfs>
  <cellStyles count="3">
    <cellStyle name="Currency" xfId="2" builtinId="4"/>
    <cellStyle name="Normal" xfId="0" builtinId="0"/>
    <cellStyle name="Normal 2" xfId="1" xr:uid="{00000000-0005-0000-0000-000001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4736B-40AE-40F4-BBB4-A7B2B72A8E1F}">
  <dimension ref="A1:F56"/>
  <sheetViews>
    <sheetView tabSelected="1" topLeftCell="A4" workbookViewId="0">
      <selection activeCell="A14" sqref="A14"/>
    </sheetView>
  </sheetViews>
  <sheetFormatPr defaultColWidth="9.140625" defaultRowHeight="15" x14ac:dyDescent="0.25"/>
  <cols>
    <col min="1" max="1" width="11" style="1" customWidth="1"/>
    <col min="2" max="2" width="60.28515625" style="1" customWidth="1"/>
    <col min="3" max="3" width="12.85546875" style="2" customWidth="1"/>
    <col min="4" max="4" width="11.140625" style="1" bestFit="1" customWidth="1"/>
    <col min="5" max="5" width="10.5703125" style="1" bestFit="1" customWidth="1"/>
    <col min="6" max="16384" width="9.140625" style="1"/>
  </cols>
  <sheetData>
    <row r="1" spans="1:3" x14ac:dyDescent="0.25">
      <c r="A1" s="15" t="s">
        <v>18</v>
      </c>
      <c r="B1" s="3" t="s">
        <v>19</v>
      </c>
      <c r="C1" s="3" t="s">
        <v>26</v>
      </c>
    </row>
    <row r="2" spans="1:3" x14ac:dyDescent="0.25">
      <c r="A2" s="35" t="s">
        <v>55</v>
      </c>
      <c r="B2" s="35"/>
      <c r="C2" s="36"/>
    </row>
    <row r="3" spans="1:3" ht="30" x14ac:dyDescent="0.25">
      <c r="A3" s="14">
        <v>0.9883333333333334</v>
      </c>
      <c r="B3" s="9" t="s">
        <v>14</v>
      </c>
      <c r="C3" s="6">
        <v>185759</v>
      </c>
    </row>
    <row r="4" spans="1:3" ht="30" x14ac:dyDescent="0.25">
      <c r="A4" s="14">
        <v>0.98499999999999999</v>
      </c>
      <c r="B4" s="9" t="s">
        <v>28</v>
      </c>
      <c r="C4" s="6">
        <v>235142</v>
      </c>
    </row>
    <row r="5" spans="1:3" x14ac:dyDescent="0.25">
      <c r="A5" s="14">
        <v>0.97833333333333339</v>
      </c>
      <c r="B5" s="9" t="s">
        <v>6</v>
      </c>
      <c r="C5" s="6">
        <v>202630</v>
      </c>
    </row>
    <row r="6" spans="1:3" ht="30" x14ac:dyDescent="0.25">
      <c r="A6" s="14">
        <v>0.96833333333333338</v>
      </c>
      <c r="B6" s="9" t="s">
        <v>13</v>
      </c>
      <c r="C6" s="6">
        <v>180222</v>
      </c>
    </row>
    <row r="7" spans="1:3" x14ac:dyDescent="0.25">
      <c r="A7" s="39">
        <v>0.96419999999999995</v>
      </c>
      <c r="B7" s="9" t="s">
        <v>8</v>
      </c>
      <c r="C7" s="6">
        <v>294730</v>
      </c>
    </row>
    <row r="8" spans="1:3" ht="30" x14ac:dyDescent="0.25">
      <c r="A8" s="14">
        <v>0.94666666666666677</v>
      </c>
      <c r="B8" s="9" t="s">
        <v>12</v>
      </c>
      <c r="C8" s="6">
        <v>560862</v>
      </c>
    </row>
    <row r="9" spans="1:3" x14ac:dyDescent="0.25">
      <c r="A9" s="14">
        <v>0.93916666666666671</v>
      </c>
      <c r="B9" s="9" t="s">
        <v>29</v>
      </c>
      <c r="C9" s="6">
        <v>231089</v>
      </c>
    </row>
    <row r="10" spans="1:3" x14ac:dyDescent="0.25">
      <c r="A10" s="14">
        <v>0.9341666666666667</v>
      </c>
      <c r="B10" s="9" t="s">
        <v>7</v>
      </c>
      <c r="C10" s="6">
        <v>184159</v>
      </c>
    </row>
    <row r="11" spans="1:3" ht="30" x14ac:dyDescent="0.25">
      <c r="A11" s="14">
        <v>0.92833333333333323</v>
      </c>
      <c r="B11" s="9" t="s">
        <v>5</v>
      </c>
      <c r="C11" s="6">
        <v>232317</v>
      </c>
    </row>
    <row r="12" spans="1:3" x14ac:dyDescent="0.25">
      <c r="A12" s="14">
        <v>0.92333333333333334</v>
      </c>
      <c r="B12" s="16" t="s">
        <v>33</v>
      </c>
      <c r="C12" s="6">
        <v>470025</v>
      </c>
    </row>
    <row r="13" spans="1:3" ht="30" x14ac:dyDescent="0.25">
      <c r="A13" s="14">
        <v>0.92166666666666675</v>
      </c>
      <c r="B13" s="9" t="s">
        <v>11</v>
      </c>
      <c r="C13" s="6">
        <v>384401</v>
      </c>
    </row>
    <row r="14" spans="1:3" ht="30" x14ac:dyDescent="0.25">
      <c r="A14" s="39">
        <v>0.9133</v>
      </c>
      <c r="B14" s="9" t="s">
        <v>16</v>
      </c>
      <c r="C14" s="6">
        <v>207790</v>
      </c>
    </row>
    <row r="15" spans="1:3" ht="30" x14ac:dyDescent="0.25">
      <c r="A15" s="14">
        <v>0.90333333333333332</v>
      </c>
      <c r="B15" s="9" t="s">
        <v>10</v>
      </c>
      <c r="C15" s="6">
        <v>51766</v>
      </c>
    </row>
    <row r="16" spans="1:3" ht="30" x14ac:dyDescent="0.25">
      <c r="A16" s="14">
        <v>0.89999999999999991</v>
      </c>
      <c r="B16" s="9" t="s">
        <v>15</v>
      </c>
      <c r="C16" s="6">
        <v>84739</v>
      </c>
    </row>
    <row r="17" spans="1:6" x14ac:dyDescent="0.25">
      <c r="A17" s="14" t="s">
        <v>0</v>
      </c>
      <c r="B17" s="5" t="s">
        <v>24</v>
      </c>
      <c r="C17" s="6">
        <v>91380</v>
      </c>
    </row>
    <row r="18" spans="1:6" ht="30" x14ac:dyDescent="0.25">
      <c r="A18" s="14" t="s">
        <v>0</v>
      </c>
      <c r="B18" s="4" t="s">
        <v>20</v>
      </c>
      <c r="C18" s="6">
        <v>346578</v>
      </c>
    </row>
    <row r="19" spans="1:6" ht="30" x14ac:dyDescent="0.25">
      <c r="A19" s="14" t="s">
        <v>0</v>
      </c>
      <c r="B19" s="5" t="s">
        <v>23</v>
      </c>
      <c r="C19" s="6">
        <v>100000</v>
      </c>
    </row>
    <row r="20" spans="1:6" ht="30" x14ac:dyDescent="0.25">
      <c r="A20" s="14" t="s">
        <v>0</v>
      </c>
      <c r="B20" s="5" t="s">
        <v>22</v>
      </c>
      <c r="C20" s="6">
        <v>116368</v>
      </c>
      <c r="D20" s="7"/>
      <c r="E20" s="8"/>
      <c r="F20" s="11"/>
    </row>
    <row r="21" spans="1:6" ht="30" x14ac:dyDescent="0.25">
      <c r="A21" s="14" t="s">
        <v>0</v>
      </c>
      <c r="B21" s="10" t="s">
        <v>25</v>
      </c>
      <c r="C21" s="6">
        <v>133549</v>
      </c>
    </row>
    <row r="22" spans="1:6" x14ac:dyDescent="0.25">
      <c r="A22" s="14" t="s">
        <v>0</v>
      </c>
      <c r="B22" s="9" t="s">
        <v>27</v>
      </c>
      <c r="C22" s="6">
        <v>35689</v>
      </c>
    </row>
    <row r="23" spans="1:6" x14ac:dyDescent="0.25">
      <c r="A23" s="14" t="s">
        <v>0</v>
      </c>
      <c r="B23" s="9" t="s">
        <v>21</v>
      </c>
      <c r="C23" s="6">
        <v>150792</v>
      </c>
    </row>
    <row r="24" spans="1:6" x14ac:dyDescent="0.25">
      <c r="A24" s="14">
        <v>0.89333333333333331</v>
      </c>
      <c r="B24" s="9" t="s">
        <v>4</v>
      </c>
      <c r="C24" s="6">
        <v>73519</v>
      </c>
    </row>
    <row r="25" spans="1:6" ht="14.45" customHeight="1" x14ac:dyDescent="0.25">
      <c r="A25" s="37" t="s">
        <v>52</v>
      </c>
      <c r="B25" s="38"/>
      <c r="C25" s="13">
        <f>SUM(C3:C24)</f>
        <v>4553506</v>
      </c>
      <c r="D25" s="8"/>
      <c r="E25" s="11"/>
    </row>
    <row r="26" spans="1:6" ht="14.45" customHeight="1" x14ac:dyDescent="0.25">
      <c r="A26" s="37" t="s">
        <v>41</v>
      </c>
      <c r="B26" s="37"/>
      <c r="C26" s="12">
        <f>4553506</f>
        <v>4553506</v>
      </c>
    </row>
    <row r="27" spans="1:6" x14ac:dyDescent="0.25">
      <c r="A27" s="37" t="s">
        <v>51</v>
      </c>
      <c r="B27" s="37"/>
      <c r="C27" s="12">
        <f>C26-C25</f>
        <v>0</v>
      </c>
    </row>
    <row r="28" spans="1:6" x14ac:dyDescent="0.25">
      <c r="A28" s="35" t="s">
        <v>56</v>
      </c>
      <c r="B28" s="35"/>
      <c r="C28" s="36"/>
      <c r="D28" s="7"/>
    </row>
    <row r="29" spans="1:6" x14ac:dyDescent="0.25">
      <c r="A29" s="21">
        <v>0.89333333333333331</v>
      </c>
      <c r="B29" s="22" t="s">
        <v>4</v>
      </c>
      <c r="C29" s="23">
        <v>41195</v>
      </c>
    </row>
    <row r="30" spans="1:6" x14ac:dyDescent="0.25">
      <c r="A30" s="21">
        <v>0.9325</v>
      </c>
      <c r="B30" s="24" t="s">
        <v>31</v>
      </c>
      <c r="C30" s="23">
        <v>400432</v>
      </c>
      <c r="E30" s="18"/>
    </row>
    <row r="31" spans="1:6" ht="30" x14ac:dyDescent="0.25">
      <c r="A31" s="21">
        <v>0.92500000000000004</v>
      </c>
      <c r="B31" s="24" t="s">
        <v>32</v>
      </c>
      <c r="C31" s="23">
        <v>167778</v>
      </c>
      <c r="E31" s="18"/>
      <c r="F31" s="18"/>
    </row>
    <row r="32" spans="1:6" x14ac:dyDescent="0.25">
      <c r="A32" s="21">
        <v>0.89166666666666672</v>
      </c>
      <c r="B32" s="22" t="s">
        <v>17</v>
      </c>
      <c r="C32" s="23">
        <v>161945</v>
      </c>
      <c r="E32" s="17"/>
    </row>
    <row r="33" spans="1:4" ht="30" x14ac:dyDescent="0.25">
      <c r="A33" s="25">
        <v>0.86916666666666675</v>
      </c>
      <c r="B33" s="26" t="s">
        <v>9</v>
      </c>
      <c r="C33" s="27">
        <v>47439</v>
      </c>
      <c r="D33" s="29">
        <v>100629</v>
      </c>
    </row>
    <row r="34" spans="1:4" ht="30" x14ac:dyDescent="0.25">
      <c r="A34" s="21">
        <v>0.85</v>
      </c>
      <c r="B34" s="24" t="s">
        <v>34</v>
      </c>
      <c r="C34" s="23">
        <v>257000</v>
      </c>
      <c r="D34" s="30"/>
    </row>
    <row r="35" spans="1:4" ht="30" x14ac:dyDescent="0.25">
      <c r="A35" s="21">
        <v>0.84</v>
      </c>
      <c r="B35" s="24" t="s">
        <v>40</v>
      </c>
      <c r="C35" s="23">
        <v>188197</v>
      </c>
      <c r="D35" s="30"/>
    </row>
    <row r="36" spans="1:4" ht="30" x14ac:dyDescent="0.25">
      <c r="A36" s="21">
        <v>0.82</v>
      </c>
      <c r="B36" s="24" t="s">
        <v>35</v>
      </c>
      <c r="C36" s="23">
        <v>129750</v>
      </c>
      <c r="D36" s="30"/>
    </row>
    <row r="37" spans="1:4" ht="30" x14ac:dyDescent="0.25">
      <c r="A37" s="25">
        <v>0.80500000000000005</v>
      </c>
      <c r="B37" s="26" t="s">
        <v>39</v>
      </c>
      <c r="C37" s="27">
        <v>30000</v>
      </c>
      <c r="D37" s="30"/>
    </row>
    <row r="38" spans="1:4" x14ac:dyDescent="0.25">
      <c r="A38" s="21">
        <v>0.78669999999999995</v>
      </c>
      <c r="B38" s="24" t="s">
        <v>37</v>
      </c>
      <c r="C38" s="23">
        <v>82389</v>
      </c>
      <c r="D38" s="30"/>
    </row>
    <row r="39" spans="1:4" ht="30" x14ac:dyDescent="0.25">
      <c r="A39" s="21">
        <v>0.7833</v>
      </c>
      <c r="B39" s="24" t="s">
        <v>36</v>
      </c>
      <c r="C39" s="23">
        <v>81000</v>
      </c>
      <c r="D39" s="30"/>
    </row>
    <row r="40" spans="1:4" ht="30" x14ac:dyDescent="0.25">
      <c r="A40" s="25">
        <v>0.77749999999999997</v>
      </c>
      <c r="B40" s="26" t="s">
        <v>30</v>
      </c>
      <c r="C40" s="27">
        <v>214183</v>
      </c>
      <c r="D40" s="30">
        <v>291730</v>
      </c>
    </row>
    <row r="41" spans="1:4" ht="45" x14ac:dyDescent="0.25">
      <c r="A41" s="25">
        <v>0.72</v>
      </c>
      <c r="B41" s="26" t="s">
        <v>38</v>
      </c>
      <c r="C41" s="27">
        <v>91626</v>
      </c>
      <c r="D41" s="30">
        <v>131040</v>
      </c>
    </row>
    <row r="42" spans="1:4" ht="14.45" customHeight="1" x14ac:dyDescent="0.25">
      <c r="A42" s="28"/>
      <c r="B42" s="33" t="s">
        <v>43</v>
      </c>
      <c r="C42" s="34">
        <v>250579</v>
      </c>
    </row>
    <row r="43" spans="1:4" x14ac:dyDescent="0.25">
      <c r="A43" s="19"/>
      <c r="B43" s="19" t="s">
        <v>42</v>
      </c>
      <c r="C43" s="20">
        <v>250579</v>
      </c>
    </row>
    <row r="44" spans="1:4" x14ac:dyDescent="0.25">
      <c r="A44" s="19"/>
      <c r="B44" s="19" t="s">
        <v>44</v>
      </c>
      <c r="C44" s="20">
        <f>C42-C43</f>
        <v>0</v>
      </c>
    </row>
    <row r="45" spans="1:4" ht="14.45" customHeight="1" x14ac:dyDescent="0.25">
      <c r="A45" s="28"/>
      <c r="B45" s="33" t="s">
        <v>45</v>
      </c>
      <c r="C45" s="34">
        <v>829962</v>
      </c>
    </row>
    <row r="46" spans="1:4" x14ac:dyDescent="0.25">
      <c r="A46" s="19"/>
      <c r="B46" s="19" t="s">
        <v>46</v>
      </c>
      <c r="C46" s="20">
        <f>C34+C36+C38+C39+C41+C35</f>
        <v>829962</v>
      </c>
    </row>
    <row r="47" spans="1:4" x14ac:dyDescent="0.25">
      <c r="A47" s="19"/>
      <c r="B47" s="19" t="s">
        <v>47</v>
      </c>
      <c r="C47" s="20">
        <f>C45-C46</f>
        <v>0</v>
      </c>
    </row>
    <row r="48" spans="1:4" x14ac:dyDescent="0.25">
      <c r="A48" s="19"/>
      <c r="B48" s="33" t="s">
        <v>49</v>
      </c>
      <c r="C48" s="34">
        <v>812393</v>
      </c>
    </row>
    <row r="49" spans="1:3" x14ac:dyDescent="0.25">
      <c r="A49" s="19"/>
      <c r="B49" s="19" t="s">
        <v>48</v>
      </c>
      <c r="C49" s="20">
        <f>C30+C31+C40+C37</f>
        <v>812393</v>
      </c>
    </row>
    <row r="50" spans="1:3" x14ac:dyDescent="0.25">
      <c r="A50" s="28"/>
      <c r="B50" s="19" t="s">
        <v>50</v>
      </c>
      <c r="C50" s="20">
        <f>C48-C49</f>
        <v>0</v>
      </c>
    </row>
    <row r="52" spans="1:3" x14ac:dyDescent="0.25">
      <c r="B52" s="31" t="s">
        <v>53</v>
      </c>
    </row>
    <row r="53" spans="1:3" ht="30" x14ac:dyDescent="0.25">
      <c r="B53" s="26" t="s">
        <v>3</v>
      </c>
    </row>
    <row r="54" spans="1:3" x14ac:dyDescent="0.25">
      <c r="B54" s="26" t="s">
        <v>2</v>
      </c>
    </row>
    <row r="55" spans="1:3" ht="30" x14ac:dyDescent="0.25">
      <c r="B55" s="26" t="s">
        <v>1</v>
      </c>
    </row>
    <row r="56" spans="1:3" x14ac:dyDescent="0.25">
      <c r="B56" s="32" t="s">
        <v>54</v>
      </c>
    </row>
  </sheetData>
  <mergeCells count="5">
    <mergeCell ref="A2:C2"/>
    <mergeCell ref="A25:B25"/>
    <mergeCell ref="A26:B26"/>
    <mergeCell ref="A27:B27"/>
    <mergeCell ref="A28:C28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Ranking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Gary Wickering</cp:lastModifiedBy>
  <cp:lastPrinted>2019-08-12T18:48:05Z</cp:lastPrinted>
  <dcterms:created xsi:type="dcterms:W3CDTF">2019-06-12T13:23:40Z</dcterms:created>
  <dcterms:modified xsi:type="dcterms:W3CDTF">2019-09-03T12:48:25Z</dcterms:modified>
  <cp:category/>
</cp:coreProperties>
</file>