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griculture Development\DOC\BF Lease Tax Credit\2020 items\"/>
    </mc:Choice>
  </mc:AlternateContent>
  <xr:revisionPtr revIDLastSave="0" documentId="8_{B1F4D611-35E2-41C8-AEDE-A4376190EDC9}" xr6:coauthVersionLast="45" xr6:coauthVersionMax="45" xr10:uidLastSave="{00000000-0000-0000-0000-000000000000}"/>
  <bookViews>
    <workbookView xWindow="35760" yWindow="1740" windowWidth="21600" windowHeight="11325" xr2:uid="{00000000-000D-0000-FFFF-FFFF00000000}"/>
  </bookViews>
  <sheets>
    <sheet name="Crop Share Calculator" sheetId="4" r:id="rId1"/>
    <sheet name="2020 Ave County T-Yields-RMA Pr" sheetId="5" r:id="rId2"/>
    <sheet name="Sheet2" sheetId="6" r:id="rId3"/>
  </sheets>
  <definedNames>
    <definedName name="_xlnm.Print_Area" localSheetId="1">'2020 Ave County T-Yields-RMA Pr'!$A$1:$G$51</definedName>
    <definedName name="_xlnm.Print_Area" localSheetId="0">'Crop Share Calculator'!$A$1:$G$44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4" l="1"/>
  <c r="B27" i="4"/>
  <c r="D27" i="4"/>
  <c r="B31" i="4"/>
  <c r="D31" i="4"/>
  <c r="A31" i="4" l="1"/>
  <c r="E27" i="4" l="1"/>
  <c r="E31" i="4"/>
  <c r="E33" i="4" l="1"/>
  <c r="E35" i="4" s="1"/>
</calcChain>
</file>

<file path=xl/sharedStrings.xml><?xml version="1.0" encoding="utf-8"?>
<sst xmlns="http://schemas.openxmlformats.org/spreadsheetml/2006/main" count="144" uniqueCount="132">
  <si>
    <t xml:space="preserve">1.  What is the number tillable number of acres </t>
  </si>
  <si>
    <t>2.  What is the county name</t>
  </si>
  <si>
    <t>Webster</t>
  </si>
  <si>
    <t>Corn</t>
  </si>
  <si>
    <t>Soybean</t>
  </si>
  <si>
    <t>Enter county yields here &gt;</t>
  </si>
  <si>
    <t>4.  Enter the % of the crop the landlord will receive here &gt;</t>
  </si>
  <si>
    <t>Tialable Corn Acres</t>
  </si>
  <si>
    <t>Corn Yd</t>
  </si>
  <si>
    <t>Corn Price</t>
  </si>
  <si>
    <t>AO %</t>
  </si>
  <si>
    <t>Corn $</t>
  </si>
  <si>
    <t>Total Corn</t>
  </si>
  <si>
    <t>Tillable Soybean Acres</t>
  </si>
  <si>
    <t>Soy Yield</t>
  </si>
  <si>
    <t>Soy Price</t>
  </si>
  <si>
    <t>Soybean $</t>
  </si>
  <si>
    <t>Total Soybean</t>
  </si>
  <si>
    <t>Total Asset Owner's projected income</t>
  </si>
  <si>
    <t>Beginning farmer name</t>
  </si>
  <si>
    <t xml:space="preserve"> </t>
  </si>
  <si>
    <t xml:space="preserve">Date Completed  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</si>
  <si>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</si>
  <si>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</si>
  <si>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</si>
  <si>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</si>
  <si>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</si>
  <si>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</si>
  <si>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</si>
  <si>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</si>
  <si>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</si>
  <si>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</si>
  <si>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</si>
  <si>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</si>
  <si>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</si>
  <si>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</si>
  <si>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</si>
  <si>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</si>
  <si>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</si>
  <si>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</si>
  <si>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</si>
  <si>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</si>
  <si>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</si>
  <si>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</si>
  <si>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</si>
  <si>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</si>
  <si>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</si>
  <si>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</si>
  <si>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</si>
  <si>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</si>
  <si>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</si>
  <si>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</si>
  <si>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</si>
  <si>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</si>
  <si>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</si>
  <si>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</si>
  <si>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</si>
  <si>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</si>
  <si>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</si>
  <si>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</si>
  <si>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</si>
  <si>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</si>
  <si>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</si>
  <si>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</si>
  <si>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</si>
  <si>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</si>
  <si>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</si>
  <si>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</si>
  <si>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</si>
  <si>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</si>
  <si>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</si>
  <si>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</si>
  <si>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</si>
  <si>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</si>
  <si>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</si>
  <si>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</si>
  <si>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</si>
  <si>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</si>
  <si>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</si>
  <si>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</si>
  <si>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</si>
  <si>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</si>
  <si>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</si>
  <si>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</si>
  <si>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</si>
  <si>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</si>
  <si>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</si>
  <si>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</si>
  <si>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</si>
  <si>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</si>
  <si>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</si>
  <si>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</si>
  <si>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</si>
  <si>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</si>
  <si>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</si>
  <si>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</si>
  <si>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</si>
  <si>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</si>
  <si>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</si>
  <si>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</si>
  <si>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</si>
  <si>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</si>
  <si>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</si>
  <si>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</si>
  <si>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</si>
  <si>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</si>
  <si>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</si>
  <si>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</si>
  <si>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</si>
  <si>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</si>
  <si>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</si>
  <si>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</si>
  <si>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</si>
  <si>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Winnebago</t>
  </si>
  <si>
    <t>Winneshiek</t>
  </si>
  <si>
    <t>Woodbury</t>
  </si>
  <si>
    <t>Worth</t>
  </si>
  <si>
    <t>Wright</t>
  </si>
  <si>
    <t>3.  Locate your county's corn and soybean yields from tab below</t>
  </si>
  <si>
    <t>A.  Only insert the needed information in the light-yellow shaded boxes.</t>
  </si>
  <si>
    <t>B.  Find the tab below labeled "County T-Yields and RMA Prices".</t>
  </si>
  <si>
    <t xml:space="preserve">      **  Insert your county's corn and soybean T-yields in the boxes on line 3.</t>
  </si>
  <si>
    <t xml:space="preserve">      **  The RMA prices are already inserted to do the calculation for you.</t>
  </si>
  <si>
    <t>C.  Insert the % of the crop the landlord will receive on line 4.</t>
  </si>
  <si>
    <t>D.  After entering information, find tax credit amount on line 5.</t>
  </si>
  <si>
    <t>5.  Estimate of Asset Owners 2019 Crop Share Tax Credit Amount</t>
  </si>
  <si>
    <t xml:space="preserve">  (at 15%)</t>
  </si>
  <si>
    <t>Harrison</t>
  </si>
  <si>
    <t>Pottawattamie</t>
  </si>
  <si>
    <t>Estimation of Asset Owner's 2020 Crop Share Tax Credit Amount</t>
  </si>
  <si>
    <t>County</t>
  </si>
  <si>
    <t xml:space="preserve">Asset owner name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</si>
</sst>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0"/>
      <color theme="1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4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right"/>
    </xf>
    <xf numFmtId="10" fontId="0" fillId="0" borderId="0" xfId="0" applyNumberFormat="1" applyBorder="1" applyAlignment="1">
      <alignment horizontal="center" vertical="center"/>
    </xf>
    <xf numFmtId="164" fontId="0" fillId="0" borderId="0" xfId="0" applyNumberFormat="1" applyBorder="1"/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right"/>
    </xf>
    <xf numFmtId="0" fontId="0" fillId="2" borderId="9" xfId="0" applyFill="1" applyBorder="1" applyAlignment="1">
      <alignment horizontal="center"/>
    </xf>
    <xf numFmtId="0" fontId="5" fillId="0" borderId="12" xfId="0" applyFont="1" applyBorder="1"/>
    <xf numFmtId="9" fontId="0" fillId="2" borderId="9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10" fontId="0" fillId="0" borderId="8" xfId="0" applyNumberForma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0" fillId="2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0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5" xfId="0" applyBorder="1" applyAlignment="1"/>
    <xf numFmtId="10" fontId="0" fillId="0" borderId="4" xfId="0" applyNumberFormat="1" applyBorder="1" applyAlignment="1">
      <alignment horizontal="center" vertical="center"/>
    </xf>
    <xf numFmtId="14" fontId="0" fillId="2" borderId="10" xfId="0" applyNumberFormat="1" applyFill="1" applyBorder="1" applyAlignment="1"/>
    <xf numFmtId="0" fontId="0" fillId="2" borderId="11" xfId="0" applyFill="1" applyBorder="1" applyAlignment="1"/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0" fontId="3" fillId="0" borderId="4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/>
    <xf numFmtId="10" fontId="0" fillId="0" borderId="5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10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5" xfId="0" applyFont="1" applyBorder="1" applyAlignment="1"/>
    <xf numFmtId="10" fontId="2" fillId="0" borderId="4" xfId="0" applyNumberFormat="1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65" fontId="6" fillId="3" borderId="0" xfId="0" applyNumberFormat="1" applyFont="1" applyFill="1" applyAlignment="1">
      <alignment horizontal="center" vertical="center"/>
    </xf>
    <xf numFmtId="0" fontId="5" fillId="4" borderId="12" xfId="0" applyFont="1" applyFill="1" applyBorder="1"/>
    <xf numFmtId="165" fontId="5" fillId="4" borderId="12" xfId="0" applyNumberFormat="1" applyFont="1" applyFill="1" applyBorder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0" fontId="5" fillId="0" borderId="0" xfId="0" applyFont="1"/>
    <xf numFmtId="10" fontId="7" fillId="0" borderId="4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0" fontId="7" fillId="0" borderId="0" xfId="0" applyNumberFormat="1" applyFont="1" applyBorder="1" applyAlignment="1">
      <alignment horizontal="left" vertical="center"/>
    </xf>
    <xf numFmtId="10" fontId="7" fillId="0" borderId="5" xfId="0" applyNumberFormat="1" applyFont="1" applyBorder="1" applyAlignment="1">
      <alignment horizontal="left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/>
    <xf numFmtId="0" fontId="9" fillId="0" borderId="4" xfId="0" applyFont="1" applyBorder="1" applyAlignment="1">
      <alignment horizontal="left"/>
    </xf>
    <xf numFmtId="0" fontId="9" fillId="0" borderId="0" xfId="0" applyFont="1" applyBorder="1" applyAlignment="1"/>
    <xf numFmtId="0" fontId="8" fillId="0" borderId="4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2" fontId="9" fillId="0" borderId="4" xfId="0" applyNumberFormat="1" applyFont="1" applyBorder="1" applyAlignment="1">
      <alignment horizontal="center"/>
    </xf>
    <xf numFmtId="0" fontId="8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topLeftCell="A10" workbookViewId="0">
      <selection activeCell="D31" sqref="D31"/>
    </sheetView>
  </sheetViews>
  <sheetFormatPr defaultRowHeight="15" x14ac:dyDescent="0.25"/>
  <cols>
    <col min="1" max="1" width="21.42578125" customWidth="1"/>
    <col min="2" max="2" width="11.42578125" customWidth="1"/>
    <col min="3" max="3" width="10.7109375" customWidth="1"/>
    <col min="4" max="4" width="13.28515625" customWidth="1"/>
    <col min="5" max="5" width="15.28515625" customWidth="1"/>
    <col min="6" max="6" width="7.85546875" customWidth="1"/>
    <col min="7" max="7" width="10.140625" bestFit="1" customWidth="1"/>
  </cols>
  <sheetData>
    <row r="1" spans="1:7" x14ac:dyDescent="0.25">
      <c r="A1" s="41"/>
      <c r="B1" s="42"/>
      <c r="C1" s="42"/>
      <c r="D1" s="42"/>
      <c r="E1" s="42"/>
      <c r="F1" s="42"/>
      <c r="G1" s="43"/>
    </row>
    <row r="2" spans="1:7" ht="18.75" x14ac:dyDescent="0.3">
      <c r="A2" s="44" t="s">
        <v>129</v>
      </c>
      <c r="B2" s="45"/>
      <c r="C2" s="45"/>
      <c r="D2" s="45"/>
      <c r="E2" s="45"/>
      <c r="F2" s="45"/>
      <c r="G2" s="46"/>
    </row>
    <row r="3" spans="1:7" x14ac:dyDescent="0.25">
      <c r="A3" s="31"/>
      <c r="B3" s="29"/>
      <c r="C3" s="29"/>
      <c r="D3" s="29"/>
      <c r="E3" s="29"/>
      <c r="F3" s="29"/>
      <c r="G3" s="30"/>
    </row>
    <row r="4" spans="1:7" ht="15.75" x14ac:dyDescent="0.25">
      <c r="A4" s="56" t="s">
        <v>119</v>
      </c>
      <c r="B4" s="57"/>
      <c r="C4" s="57"/>
      <c r="D4" s="57"/>
      <c r="E4" s="57"/>
      <c r="F4" s="57"/>
      <c r="G4" s="58"/>
    </row>
    <row r="5" spans="1:7" ht="15.75" x14ac:dyDescent="0.25">
      <c r="A5" s="56" t="s">
        <v>120</v>
      </c>
      <c r="B5" s="59"/>
      <c r="C5" s="59"/>
      <c r="D5" s="59"/>
      <c r="E5" s="59"/>
      <c r="F5" s="59"/>
      <c r="G5" s="60"/>
    </row>
    <row r="6" spans="1:7" ht="15.75" x14ac:dyDescent="0.25">
      <c r="A6" s="56" t="s">
        <v>121</v>
      </c>
      <c r="B6" s="57"/>
      <c r="C6" s="57"/>
      <c r="D6" s="57"/>
      <c r="E6" s="57"/>
      <c r="F6" s="57"/>
      <c r="G6" s="58"/>
    </row>
    <row r="7" spans="1:7" ht="15.75" x14ac:dyDescent="0.25">
      <c r="A7" s="56" t="s">
        <v>122</v>
      </c>
      <c r="B7" s="57"/>
      <c r="C7" s="57"/>
      <c r="D7" s="57"/>
      <c r="E7" s="57"/>
      <c r="F7" s="57"/>
      <c r="G7" s="58"/>
    </row>
    <row r="8" spans="1:7" ht="15.75" x14ac:dyDescent="0.25">
      <c r="A8" s="61"/>
      <c r="B8" s="62"/>
      <c r="C8" s="62"/>
      <c r="D8" s="62"/>
      <c r="E8" s="62"/>
      <c r="F8" s="62"/>
      <c r="G8" s="63"/>
    </row>
    <row r="9" spans="1:7" ht="15.75" x14ac:dyDescent="0.25">
      <c r="A9" s="56" t="s">
        <v>123</v>
      </c>
      <c r="B9" s="57"/>
      <c r="C9" s="57"/>
      <c r="D9" s="57"/>
      <c r="E9" s="57"/>
      <c r="F9" s="57"/>
      <c r="G9" s="58"/>
    </row>
    <row r="10" spans="1:7" ht="15.75" x14ac:dyDescent="0.25">
      <c r="A10" s="61"/>
      <c r="B10" s="62"/>
      <c r="C10" s="62"/>
      <c r="D10" s="62"/>
      <c r="E10" s="62"/>
      <c r="F10" s="62"/>
      <c r="G10" s="63"/>
    </row>
    <row r="11" spans="1:7" ht="15.75" x14ac:dyDescent="0.25">
      <c r="A11" s="56" t="s">
        <v>124</v>
      </c>
      <c r="B11" s="57"/>
      <c r="C11" s="57"/>
      <c r="D11" s="57"/>
      <c r="E11" s="57"/>
      <c r="F11" s="57"/>
      <c r="G11" s="58"/>
    </row>
    <row r="12" spans="1:7" ht="15.75" thickBot="1" x14ac:dyDescent="0.3">
      <c r="A12" s="31"/>
      <c r="B12" s="28"/>
      <c r="C12" s="28"/>
      <c r="D12" s="28"/>
      <c r="E12" s="28"/>
      <c r="F12" s="28"/>
      <c r="G12" s="40"/>
    </row>
    <row r="13" spans="1:7" ht="19.5" thickBot="1" x14ac:dyDescent="0.3">
      <c r="A13" s="47"/>
      <c r="B13" s="29"/>
      <c r="C13" s="29"/>
      <c r="D13" s="29"/>
      <c r="E13" s="15" t="s">
        <v>21</v>
      </c>
      <c r="F13" s="32" t="s">
        <v>20</v>
      </c>
      <c r="G13" s="33"/>
    </row>
    <row r="14" spans="1:7" ht="15.75" thickBot="1" x14ac:dyDescent="0.3">
      <c r="A14" s="36"/>
      <c r="B14" s="29"/>
      <c r="C14" s="29"/>
      <c r="D14" s="29"/>
      <c r="E14" s="29"/>
      <c r="F14" s="29"/>
      <c r="G14" s="30"/>
    </row>
    <row r="15" spans="1:7" ht="15.75" thickBot="1" x14ac:dyDescent="0.3">
      <c r="A15" s="64" t="s">
        <v>0</v>
      </c>
      <c r="B15" s="1"/>
      <c r="C15" s="1"/>
      <c r="D15" s="18" t="s">
        <v>20</v>
      </c>
      <c r="E15" s="29"/>
      <c r="F15" s="29"/>
      <c r="G15" s="30"/>
    </row>
    <row r="16" spans="1:7" ht="15.75" thickBot="1" x14ac:dyDescent="0.3">
      <c r="A16" s="36"/>
      <c r="B16" s="29"/>
      <c r="C16" s="29"/>
      <c r="D16" s="29"/>
      <c r="E16" s="29"/>
      <c r="F16" s="29"/>
      <c r="G16" s="30"/>
    </row>
    <row r="17" spans="1:7" ht="15.75" thickBot="1" x14ac:dyDescent="0.3">
      <c r="A17" s="64" t="s">
        <v>1</v>
      </c>
      <c r="B17" s="1"/>
      <c r="C17" s="25" t="s">
        <v>20</v>
      </c>
      <c r="D17" s="27"/>
      <c r="E17" s="29"/>
      <c r="F17" s="29"/>
      <c r="G17" s="30"/>
    </row>
    <row r="18" spans="1:7" x14ac:dyDescent="0.25">
      <c r="A18" s="36"/>
      <c r="B18" s="29"/>
      <c r="C18" s="29"/>
      <c r="D18" s="29"/>
      <c r="E18" s="29"/>
      <c r="F18" s="29"/>
      <c r="G18" s="30"/>
    </row>
    <row r="19" spans="1:7" x14ac:dyDescent="0.25">
      <c r="A19" s="39"/>
      <c r="B19" s="29"/>
      <c r="C19" s="29"/>
      <c r="D19" s="29"/>
      <c r="E19" s="29"/>
      <c r="F19" s="29"/>
      <c r="G19" s="30"/>
    </row>
    <row r="20" spans="1:7" ht="15.75" thickBot="1" x14ac:dyDescent="0.3">
      <c r="A20" s="65" t="s">
        <v>118</v>
      </c>
      <c r="B20" s="66"/>
      <c r="C20" s="66"/>
      <c r="D20" s="66"/>
      <c r="E20" s="8" t="s">
        <v>3</v>
      </c>
      <c r="F20" s="11"/>
      <c r="G20" s="2" t="s">
        <v>4</v>
      </c>
    </row>
    <row r="21" spans="1:7" ht="15.75" thickBot="1" x14ac:dyDescent="0.3">
      <c r="A21" s="67" t="s">
        <v>5</v>
      </c>
      <c r="B21" s="68"/>
      <c r="C21" s="68"/>
      <c r="D21" s="68"/>
      <c r="E21" s="18" t="s">
        <v>20</v>
      </c>
      <c r="F21" s="3"/>
      <c r="G21" s="18" t="s">
        <v>20</v>
      </c>
    </row>
    <row r="22" spans="1:7" ht="15.75" thickBot="1" x14ac:dyDescent="0.3">
      <c r="A22" s="36"/>
      <c r="B22" s="29"/>
      <c r="C22" s="29"/>
      <c r="D22" s="29"/>
      <c r="E22" s="29"/>
      <c r="F22" s="29"/>
      <c r="G22" s="30"/>
    </row>
    <row r="23" spans="1:7" ht="15.75" thickBot="1" x14ac:dyDescent="0.3">
      <c r="A23" s="65" t="s">
        <v>6</v>
      </c>
      <c r="B23" s="1"/>
      <c r="C23" s="1"/>
      <c r="D23" s="1"/>
      <c r="E23" s="20" t="s">
        <v>20</v>
      </c>
      <c r="F23" s="3"/>
      <c r="G23" s="20" t="s">
        <v>20</v>
      </c>
    </row>
    <row r="24" spans="1:7" x14ac:dyDescent="0.25">
      <c r="A24" s="36"/>
      <c r="B24" s="29"/>
      <c r="C24" s="29"/>
      <c r="D24" s="29"/>
      <c r="E24" s="29"/>
      <c r="F24" s="29"/>
      <c r="G24" s="30"/>
    </row>
    <row r="25" spans="1:7" x14ac:dyDescent="0.25">
      <c r="A25" s="31"/>
      <c r="B25" s="29"/>
      <c r="C25" s="29"/>
      <c r="D25" s="29"/>
      <c r="E25" s="29"/>
      <c r="F25" s="29"/>
      <c r="G25" s="30"/>
    </row>
    <row r="26" spans="1:7" x14ac:dyDescent="0.25">
      <c r="A26" s="4" t="s">
        <v>7</v>
      </c>
      <c r="B26" s="5" t="s">
        <v>8</v>
      </c>
      <c r="C26" s="5" t="s">
        <v>9</v>
      </c>
      <c r="D26" s="6" t="s">
        <v>10</v>
      </c>
      <c r="E26" s="7" t="s">
        <v>11</v>
      </c>
      <c r="F26" s="37"/>
      <c r="G26" s="35"/>
    </row>
    <row r="27" spans="1:7" x14ac:dyDescent="0.25">
      <c r="A27" s="69" t="e">
        <f>D15*0.5</f>
        <v>#VALUE!</v>
      </c>
      <c r="B27" s="15" t="str">
        <f>E21</f>
        <v xml:space="preserve"> </v>
      </c>
      <c r="C27" s="9">
        <v>3.67</v>
      </c>
      <c r="D27" s="11" t="str">
        <f>E23</f>
        <v xml:space="preserve"> </v>
      </c>
      <c r="E27" s="10" t="e">
        <f>A27*B27*C27*D27</f>
        <v>#VALUE!</v>
      </c>
      <c r="F27" s="34" t="s">
        <v>12</v>
      </c>
      <c r="G27" s="35"/>
    </row>
    <row r="28" spans="1:7" x14ac:dyDescent="0.25">
      <c r="A28" s="36"/>
      <c r="B28" s="29"/>
      <c r="C28" s="29"/>
      <c r="D28" s="29"/>
      <c r="E28" s="29"/>
      <c r="F28" s="29"/>
      <c r="G28" s="30"/>
    </row>
    <row r="29" spans="1:7" x14ac:dyDescent="0.25">
      <c r="A29" s="36"/>
      <c r="B29" s="29"/>
      <c r="C29" s="29"/>
      <c r="D29" s="29"/>
      <c r="E29" s="29"/>
      <c r="F29" s="29"/>
      <c r="G29" s="30"/>
    </row>
    <row r="30" spans="1:7" x14ac:dyDescent="0.25">
      <c r="A30" s="4" t="s">
        <v>13</v>
      </c>
      <c r="B30" s="5" t="s">
        <v>14</v>
      </c>
      <c r="C30" s="5" t="s">
        <v>15</v>
      </c>
      <c r="D30" s="6" t="s">
        <v>10</v>
      </c>
      <c r="E30" s="7" t="s">
        <v>16</v>
      </c>
      <c r="F30" s="28"/>
      <c r="G30" s="30"/>
    </row>
    <row r="31" spans="1:7" x14ac:dyDescent="0.25">
      <c r="A31" s="69" t="e">
        <f>A27</f>
        <v>#VALUE!</v>
      </c>
      <c r="B31" s="15" t="str">
        <f>G21</f>
        <v xml:space="preserve"> </v>
      </c>
      <c r="C31" s="9">
        <v>9.27</v>
      </c>
      <c r="D31" s="11" t="str">
        <f>G23</f>
        <v xml:space="preserve"> </v>
      </c>
      <c r="E31" s="12" t="e">
        <f t="shared" ref="E31" si="0">A31*B31*C31*D31</f>
        <v>#VALUE!</v>
      </c>
      <c r="F31" s="34" t="s">
        <v>17</v>
      </c>
      <c r="G31" s="30"/>
    </row>
    <row r="32" spans="1:7" x14ac:dyDescent="0.25">
      <c r="A32" s="31"/>
      <c r="B32" s="29"/>
      <c r="C32" s="29"/>
      <c r="D32" s="29"/>
      <c r="E32" s="29"/>
      <c r="F32" s="29"/>
      <c r="G32" s="30"/>
    </row>
    <row r="33" spans="1:7" x14ac:dyDescent="0.25">
      <c r="A33" s="13"/>
      <c r="B33" s="14"/>
      <c r="C33" s="15" t="s">
        <v>18</v>
      </c>
      <c r="D33" s="15"/>
      <c r="E33" s="21" t="e">
        <f>E31+E27</f>
        <v>#VALUE!</v>
      </c>
      <c r="F33" s="34"/>
      <c r="G33" s="38"/>
    </row>
    <row r="34" spans="1:7" x14ac:dyDescent="0.25">
      <c r="A34" s="31"/>
      <c r="B34" s="29"/>
      <c r="C34" s="29"/>
      <c r="D34" s="29"/>
      <c r="E34" s="29"/>
      <c r="F34" s="29"/>
      <c r="G34" s="30"/>
    </row>
    <row r="35" spans="1:7" x14ac:dyDescent="0.25">
      <c r="A35" s="70" t="s">
        <v>125</v>
      </c>
      <c r="B35" s="14"/>
      <c r="C35" s="15"/>
      <c r="D35" s="15"/>
      <c r="E35" s="21" t="e">
        <f>E33*0.15</f>
        <v>#VALUE!</v>
      </c>
      <c r="F35" s="14" t="s">
        <v>126</v>
      </c>
      <c r="G35" s="16"/>
    </row>
    <row r="36" spans="1:7" x14ac:dyDescent="0.25">
      <c r="A36" s="31"/>
      <c r="B36" s="29"/>
      <c r="C36" s="29"/>
      <c r="D36" s="29"/>
      <c r="E36" s="29"/>
      <c r="F36" s="29"/>
      <c r="G36" s="30"/>
    </row>
    <row r="37" spans="1:7" ht="15.75" thickBot="1" x14ac:dyDescent="0.3">
      <c r="A37" s="31"/>
      <c r="B37" s="29"/>
      <c r="C37" s="29"/>
      <c r="D37" s="29"/>
      <c r="E37" s="29"/>
      <c r="F37" s="29"/>
      <c r="G37" s="30"/>
    </row>
    <row r="38" spans="1:7" ht="15.75" thickBot="1" x14ac:dyDescent="0.3">
      <c r="A38" s="17" t="s">
        <v>131</v>
      </c>
      <c r="B38" s="25"/>
      <c r="C38" s="26"/>
      <c r="D38" s="27"/>
      <c r="E38" s="28"/>
      <c r="F38" s="29"/>
      <c r="G38" s="30"/>
    </row>
    <row r="39" spans="1:7" ht="15.75" thickBot="1" x14ac:dyDescent="0.3">
      <c r="A39" s="31"/>
      <c r="B39" s="29"/>
      <c r="C39" s="29"/>
      <c r="D39" s="29"/>
      <c r="E39" s="29"/>
      <c r="F39" s="29"/>
      <c r="G39" s="30"/>
    </row>
    <row r="40" spans="1:7" ht="15.75" thickBot="1" x14ac:dyDescent="0.3">
      <c r="A40" s="17" t="s">
        <v>19</v>
      </c>
      <c r="B40" s="25"/>
      <c r="C40" s="26"/>
      <c r="D40" s="27"/>
      <c r="E40" s="28"/>
      <c r="F40" s="29"/>
      <c r="G40" s="30"/>
    </row>
    <row r="41" spans="1:7" x14ac:dyDescent="0.25">
      <c r="A41" s="31"/>
      <c r="B41" s="29"/>
      <c r="C41" s="29"/>
      <c r="D41" s="29"/>
      <c r="E41" s="29"/>
      <c r="F41" s="29"/>
      <c r="G41" s="30"/>
    </row>
    <row r="42" spans="1:7" x14ac:dyDescent="0.25">
      <c r="A42" s="31"/>
      <c r="B42" s="29"/>
      <c r="C42" s="29"/>
      <c r="D42" s="29"/>
      <c r="E42" s="29"/>
      <c r="F42" s="29"/>
      <c r="G42" s="30"/>
    </row>
    <row r="43" spans="1:7" x14ac:dyDescent="0.25">
      <c r="A43" s="31"/>
      <c r="B43" s="29"/>
      <c r="C43" s="29"/>
      <c r="D43" s="29"/>
      <c r="E43" s="29"/>
      <c r="F43" s="29"/>
      <c r="G43" s="30"/>
    </row>
    <row r="44" spans="1:7" x14ac:dyDescent="0.25">
      <c r="A44" s="22"/>
      <c r="B44" s="23"/>
      <c r="C44" s="23"/>
      <c r="D44" s="23"/>
      <c r="E44" s="23"/>
      <c r="F44" s="23"/>
      <c r="G44" s="24"/>
    </row>
  </sheetData>
  <mergeCells count="45">
    <mergeCell ref="A10:G10"/>
    <mergeCell ref="A11:G11"/>
    <mergeCell ref="A1:G1"/>
    <mergeCell ref="A21:D21"/>
    <mergeCell ref="A2:G2"/>
    <mergeCell ref="A3:G3"/>
    <mergeCell ref="A9:G9"/>
    <mergeCell ref="A13:D13"/>
    <mergeCell ref="A14:G14"/>
    <mergeCell ref="E15:G15"/>
    <mergeCell ref="A4:G4"/>
    <mergeCell ref="A6:G6"/>
    <mergeCell ref="A5:G5"/>
    <mergeCell ref="A7:G7"/>
    <mergeCell ref="A8:G8"/>
    <mergeCell ref="A12:G12"/>
    <mergeCell ref="A36:G36"/>
    <mergeCell ref="A16:G16"/>
    <mergeCell ref="C17:D17"/>
    <mergeCell ref="E17:G17"/>
    <mergeCell ref="A18:G18"/>
    <mergeCell ref="A19:G19"/>
    <mergeCell ref="F13:G13"/>
    <mergeCell ref="F27:G27"/>
    <mergeCell ref="F31:G31"/>
    <mergeCell ref="A42:G42"/>
    <mergeCell ref="A43:G43"/>
    <mergeCell ref="A37:G37"/>
    <mergeCell ref="A22:G22"/>
    <mergeCell ref="A24:G24"/>
    <mergeCell ref="A25:G25"/>
    <mergeCell ref="F26:G26"/>
    <mergeCell ref="A28:G28"/>
    <mergeCell ref="A29:G29"/>
    <mergeCell ref="F30:G30"/>
    <mergeCell ref="A32:G32"/>
    <mergeCell ref="F33:G33"/>
    <mergeCell ref="A34:G34"/>
    <mergeCell ref="A44:G44"/>
    <mergeCell ref="B38:D38"/>
    <mergeCell ref="E38:G38"/>
    <mergeCell ref="A39:G39"/>
    <mergeCell ref="B40:D40"/>
    <mergeCell ref="E40:G40"/>
    <mergeCell ref="A41:G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6DD9E-49F3-4263-8AA9-3EF1697C0DB9}">
  <dimension ref="A1:G51"/>
  <sheetViews>
    <sheetView workbookViewId="0">
      <selection activeCell="K24" sqref="K24"/>
    </sheetView>
  </sheetViews>
  <sheetFormatPr defaultRowHeight="15" x14ac:dyDescent="0.25"/>
  <cols>
    <col min="1" max="1" width="12.5703125" bestFit="1" customWidth="1"/>
    <col min="4" max="4" width="5.85546875" customWidth="1"/>
    <col min="5" max="5" width="14.42578125" bestFit="1" customWidth="1"/>
  </cols>
  <sheetData>
    <row r="1" spans="1:7" ht="14.1" customHeight="1" x14ac:dyDescent="0.25">
      <c r="A1" s="48" t="s">
        <v>130</v>
      </c>
      <c r="B1" s="49" t="s">
        <v>3</v>
      </c>
      <c r="C1" s="49" t="s">
        <v>4</v>
      </c>
      <c r="D1" s="50"/>
      <c r="E1" s="48" t="s">
        <v>130</v>
      </c>
      <c r="F1" s="49" t="s">
        <v>3</v>
      </c>
      <c r="G1" s="49" t="s">
        <v>4</v>
      </c>
    </row>
    <row r="2" spans="1:7" ht="14.1" customHeight="1" x14ac:dyDescent="0.25">
      <c r="A2" s="51" t="s">
        <v>22</v>
      </c>
      <c r="B2" s="52">
        <v>159.58749999999998</v>
      </c>
      <c r="C2" s="52">
        <v>49.6875</v>
      </c>
      <c r="D2" s="53"/>
      <c r="E2" s="51" t="s">
        <v>71</v>
      </c>
      <c r="F2" s="52">
        <v>156.1</v>
      </c>
      <c r="G2" s="52">
        <v>48.07500000000001</v>
      </c>
    </row>
    <row r="3" spans="1:7" ht="14.1" customHeight="1" x14ac:dyDescent="0.25">
      <c r="A3" s="19" t="s">
        <v>23</v>
      </c>
      <c r="B3" s="54">
        <v>164.61250000000001</v>
      </c>
      <c r="C3" s="54">
        <v>49.900000000000006</v>
      </c>
      <c r="D3" s="53"/>
      <c r="E3" s="19" t="s">
        <v>72</v>
      </c>
      <c r="F3" s="54">
        <v>182.27499999999998</v>
      </c>
      <c r="G3" s="54">
        <v>53.112499999999997</v>
      </c>
    </row>
    <row r="4" spans="1:7" ht="14.1" customHeight="1" x14ac:dyDescent="0.25">
      <c r="A4" s="51" t="s">
        <v>24</v>
      </c>
      <c r="B4" s="52">
        <v>179.78750000000002</v>
      </c>
      <c r="C4" s="52">
        <v>53.050000000000011</v>
      </c>
      <c r="D4" s="53"/>
      <c r="E4" s="51" t="s">
        <v>73</v>
      </c>
      <c r="F4" s="52">
        <v>187.42500000000001</v>
      </c>
      <c r="G4" s="52">
        <v>55.837499999999991</v>
      </c>
    </row>
    <row r="5" spans="1:7" ht="14.1" customHeight="1" x14ac:dyDescent="0.25">
      <c r="A5" s="19" t="s">
        <v>25</v>
      </c>
      <c r="B5" s="54">
        <v>142.89999999999998</v>
      </c>
      <c r="C5" s="54">
        <v>44.603749999999998</v>
      </c>
      <c r="D5" s="53"/>
      <c r="E5" s="19" t="s">
        <v>74</v>
      </c>
      <c r="F5" s="54">
        <v>169</v>
      </c>
      <c r="G5" s="54">
        <v>51.95</v>
      </c>
    </row>
    <row r="6" spans="1:7" ht="14.1" customHeight="1" x14ac:dyDescent="0.25">
      <c r="A6" s="51" t="s">
        <v>26</v>
      </c>
      <c r="B6" s="52">
        <v>183.25</v>
      </c>
      <c r="C6" s="52">
        <v>54.51250000000001</v>
      </c>
      <c r="D6" s="53"/>
      <c r="E6" s="51" t="s">
        <v>75</v>
      </c>
      <c r="F6" s="52">
        <v>186.32500000000002</v>
      </c>
      <c r="G6" s="52">
        <v>53.787499999999987</v>
      </c>
    </row>
    <row r="7" spans="1:7" ht="14.1" customHeight="1" x14ac:dyDescent="0.25">
      <c r="A7" s="19" t="s">
        <v>27</v>
      </c>
      <c r="B7" s="54">
        <v>185.59999999999997</v>
      </c>
      <c r="C7" s="54">
        <v>55.400000000000013</v>
      </c>
      <c r="D7" s="53"/>
      <c r="E7" s="19" t="s">
        <v>76</v>
      </c>
      <c r="F7" s="54">
        <v>157.01250000000002</v>
      </c>
      <c r="G7" s="54">
        <v>53.702500000000001</v>
      </c>
    </row>
    <row r="8" spans="1:7" ht="14.1" customHeight="1" x14ac:dyDescent="0.25">
      <c r="A8" s="51" t="s">
        <v>28</v>
      </c>
      <c r="B8" s="52">
        <v>187.3125</v>
      </c>
      <c r="C8" s="52">
        <v>53.912500000000001</v>
      </c>
      <c r="D8" s="53"/>
      <c r="E8" s="51" t="s">
        <v>77</v>
      </c>
      <c r="F8" s="52">
        <v>189.53750000000002</v>
      </c>
      <c r="G8" s="52">
        <v>54.474999999999994</v>
      </c>
    </row>
    <row r="9" spans="1:7" ht="14.1" customHeight="1" x14ac:dyDescent="0.25">
      <c r="A9" s="19" t="s">
        <v>29</v>
      </c>
      <c r="B9" s="54">
        <v>181.66250000000002</v>
      </c>
      <c r="C9" s="54">
        <v>51.624999999999993</v>
      </c>
      <c r="D9" s="53"/>
      <c r="E9" s="19" t="s">
        <v>78</v>
      </c>
      <c r="F9" s="54">
        <v>176.43749999999997</v>
      </c>
      <c r="G9" s="54">
        <v>54.012500000000003</v>
      </c>
    </row>
    <row r="10" spans="1:7" ht="14.1" customHeight="1" x14ac:dyDescent="0.25">
      <c r="A10" s="51" t="s">
        <v>30</v>
      </c>
      <c r="B10" s="52">
        <v>192.97499999999999</v>
      </c>
      <c r="C10" s="52">
        <v>54.050000000000004</v>
      </c>
      <c r="D10" s="53"/>
      <c r="E10" s="51" t="s">
        <v>79</v>
      </c>
      <c r="F10" s="52">
        <v>131.41249999999999</v>
      </c>
      <c r="G10" s="52">
        <v>43.7</v>
      </c>
    </row>
    <row r="11" spans="1:7" ht="14.1" customHeight="1" x14ac:dyDescent="0.25">
      <c r="A11" s="19" t="s">
        <v>31</v>
      </c>
      <c r="B11" s="54">
        <v>189.47499999999997</v>
      </c>
      <c r="C11" s="54">
        <v>53.86249999999999</v>
      </c>
      <c r="D11" s="53"/>
      <c r="E11" s="19" t="s">
        <v>80</v>
      </c>
      <c r="F11" s="54">
        <v>190.82499999999999</v>
      </c>
      <c r="G11" s="54">
        <v>57.962500000000006</v>
      </c>
    </row>
    <row r="12" spans="1:7" ht="14.1" customHeight="1" x14ac:dyDescent="0.25">
      <c r="A12" s="51" t="s">
        <v>32</v>
      </c>
      <c r="B12" s="52">
        <v>183</v>
      </c>
      <c r="C12" s="52">
        <v>52.474999999999994</v>
      </c>
      <c r="D12" s="53"/>
      <c r="E12" s="51" t="s">
        <v>81</v>
      </c>
      <c r="F12" s="52">
        <v>158.47500000000002</v>
      </c>
      <c r="G12" s="52">
        <v>48.900000000000006</v>
      </c>
    </row>
    <row r="13" spans="1:7" ht="14.1" customHeight="1" x14ac:dyDescent="0.25">
      <c r="A13" s="19" t="s">
        <v>33</v>
      </c>
      <c r="B13" s="54">
        <v>191.9375</v>
      </c>
      <c r="C13" s="54">
        <v>53.862499999999997</v>
      </c>
      <c r="D13" s="53"/>
      <c r="E13" s="19" t="s">
        <v>82</v>
      </c>
      <c r="F13" s="54">
        <v>177.23750000000004</v>
      </c>
      <c r="G13" s="54">
        <v>52.850000000000009</v>
      </c>
    </row>
    <row r="14" spans="1:7" ht="14.1" customHeight="1" x14ac:dyDescent="0.25">
      <c r="A14" s="51" t="s">
        <v>34</v>
      </c>
      <c r="B14" s="52">
        <v>182.6875</v>
      </c>
      <c r="C14" s="52">
        <v>51.462500000000013</v>
      </c>
      <c r="D14" s="53"/>
      <c r="E14" s="51" t="s">
        <v>83</v>
      </c>
      <c r="F14" s="52">
        <v>165.03749999999999</v>
      </c>
      <c r="G14" s="52">
        <v>50.974999999999987</v>
      </c>
    </row>
    <row r="15" spans="1:7" ht="14.1" customHeight="1" x14ac:dyDescent="0.25">
      <c r="A15" s="19" t="s">
        <v>35</v>
      </c>
      <c r="B15" s="54">
        <v>188.2</v>
      </c>
      <c r="C15" s="54">
        <v>54.824999999999996</v>
      </c>
      <c r="D15" s="53"/>
      <c r="E15" s="19" t="s">
        <v>84</v>
      </c>
      <c r="F15" s="54">
        <v>194.22500000000002</v>
      </c>
      <c r="G15" s="54">
        <v>58.95</v>
      </c>
    </row>
    <row r="16" spans="1:7" ht="14.1" customHeight="1" x14ac:dyDescent="0.25">
      <c r="A16" s="51" t="s">
        <v>36</v>
      </c>
      <c r="B16" s="52">
        <v>177.52500000000001</v>
      </c>
      <c r="C16" s="52">
        <v>53.587499999999999</v>
      </c>
      <c r="D16" s="53"/>
      <c r="E16" s="51" t="s">
        <v>85</v>
      </c>
      <c r="F16" s="52">
        <v>177.32499999999999</v>
      </c>
      <c r="G16" s="52">
        <v>52.075000000000003</v>
      </c>
    </row>
    <row r="17" spans="1:7" ht="14.1" customHeight="1" x14ac:dyDescent="0.25">
      <c r="A17" s="19" t="s">
        <v>37</v>
      </c>
      <c r="B17" s="54">
        <v>191.63750000000002</v>
      </c>
      <c r="C17" s="54">
        <v>57.51250000000001</v>
      </c>
      <c r="D17" s="53"/>
      <c r="E17" s="19" t="s">
        <v>86</v>
      </c>
      <c r="F17" s="54">
        <v>187.36250000000001</v>
      </c>
      <c r="G17" s="54">
        <v>52.212499999999984</v>
      </c>
    </row>
    <row r="18" spans="1:7" ht="14.1" customHeight="1" x14ac:dyDescent="0.25">
      <c r="A18" s="51" t="s">
        <v>38</v>
      </c>
      <c r="B18" s="52">
        <v>180.03749999999999</v>
      </c>
      <c r="C18" s="52">
        <v>51.412499999999994</v>
      </c>
      <c r="D18" s="53"/>
      <c r="E18" s="51" t="s">
        <v>87</v>
      </c>
      <c r="F18" s="52">
        <v>173.72500000000002</v>
      </c>
      <c r="G18" s="52">
        <v>51.837500000000006</v>
      </c>
    </row>
    <row r="19" spans="1:7" ht="14.1" customHeight="1" x14ac:dyDescent="0.25">
      <c r="A19" s="19" t="s">
        <v>39</v>
      </c>
      <c r="B19" s="54">
        <v>195.98750000000001</v>
      </c>
      <c r="C19" s="54">
        <v>58.424999999999997</v>
      </c>
      <c r="D19" s="53"/>
      <c r="E19" s="19" t="s">
        <v>88</v>
      </c>
      <c r="F19" s="54">
        <v>143.55000000000001</v>
      </c>
      <c r="G19" s="54">
        <v>47.287500000000001</v>
      </c>
    </row>
    <row r="20" spans="1:7" ht="14.1" customHeight="1" x14ac:dyDescent="0.25">
      <c r="A20" s="51" t="s">
        <v>40</v>
      </c>
      <c r="B20" s="52">
        <v>187.125</v>
      </c>
      <c r="C20" s="52">
        <v>51.5625</v>
      </c>
      <c r="D20" s="53"/>
      <c r="E20" s="51" t="s">
        <v>89</v>
      </c>
      <c r="F20" s="52">
        <v>173.58749999999998</v>
      </c>
      <c r="G20" s="52">
        <v>51.150000000000006</v>
      </c>
    </row>
    <row r="21" spans="1:7" ht="14.1" customHeight="1" x14ac:dyDescent="0.25">
      <c r="A21" s="19" t="s">
        <v>41</v>
      </c>
      <c r="B21" s="54">
        <v>134.64999999999998</v>
      </c>
      <c r="C21" s="54">
        <v>43.762500000000003</v>
      </c>
      <c r="D21" s="53"/>
      <c r="E21" s="19" t="s">
        <v>90</v>
      </c>
      <c r="F21" s="54">
        <v>177.0625</v>
      </c>
      <c r="G21" s="54">
        <v>55.862499999999997</v>
      </c>
    </row>
    <row r="22" spans="1:7" ht="14.1" customHeight="1" x14ac:dyDescent="0.25">
      <c r="A22" s="51" t="s">
        <v>42</v>
      </c>
      <c r="B22" s="52">
        <v>181.42499999999998</v>
      </c>
      <c r="C22" s="52">
        <v>53.162500000000001</v>
      </c>
      <c r="D22" s="53"/>
      <c r="E22" s="51" t="s">
        <v>91</v>
      </c>
      <c r="F22" s="52">
        <v>196.75</v>
      </c>
      <c r="G22" s="52">
        <v>57.900000000000006</v>
      </c>
    </row>
    <row r="23" spans="1:7" ht="14.1" customHeight="1" x14ac:dyDescent="0.25">
      <c r="A23" s="19" t="s">
        <v>43</v>
      </c>
      <c r="B23" s="54">
        <v>190.52499999999998</v>
      </c>
      <c r="C23" s="54">
        <v>57.26250000000001</v>
      </c>
      <c r="D23" s="53"/>
      <c r="E23" s="19" t="s">
        <v>92</v>
      </c>
      <c r="F23" s="54">
        <v>188.21249999999998</v>
      </c>
      <c r="G23" s="54">
        <v>53.925000000000004</v>
      </c>
    </row>
    <row r="24" spans="1:7" ht="14.1" customHeight="1" x14ac:dyDescent="0.25">
      <c r="A24" s="51" t="s">
        <v>44</v>
      </c>
      <c r="B24" s="52">
        <v>192.77499999999998</v>
      </c>
      <c r="C24" s="52">
        <v>57.399999999999991</v>
      </c>
      <c r="D24" s="53"/>
      <c r="E24" s="51" t="s">
        <v>93</v>
      </c>
      <c r="F24" s="52">
        <v>169.28749999999999</v>
      </c>
      <c r="G24" s="52">
        <v>50.649999999999991</v>
      </c>
    </row>
    <row r="25" spans="1:7" ht="14.1" customHeight="1" x14ac:dyDescent="0.25">
      <c r="A25" s="19" t="s">
        <v>45</v>
      </c>
      <c r="B25" s="54">
        <v>194.625</v>
      </c>
      <c r="C25" s="54">
        <v>57.012500000000003</v>
      </c>
      <c r="D25" s="53"/>
      <c r="E25" s="19" t="s">
        <v>94</v>
      </c>
      <c r="F25" s="54">
        <v>180.1875</v>
      </c>
      <c r="G25" s="54">
        <v>52.04999999999999</v>
      </c>
    </row>
    <row r="26" spans="1:7" ht="14.1" customHeight="1" x14ac:dyDescent="0.25">
      <c r="A26" s="51" t="s">
        <v>46</v>
      </c>
      <c r="B26" s="52">
        <v>174.17499999999998</v>
      </c>
      <c r="C26" s="52">
        <v>51.787500000000001</v>
      </c>
      <c r="D26" s="53"/>
      <c r="E26" s="51" t="s">
        <v>95</v>
      </c>
      <c r="F26" s="52">
        <v>193.11250000000001</v>
      </c>
      <c r="G26" s="52">
        <v>56.6875</v>
      </c>
    </row>
    <row r="27" spans="1:7" ht="14.1" customHeight="1" x14ac:dyDescent="0.25">
      <c r="A27" s="19" t="s">
        <v>47</v>
      </c>
      <c r="B27" s="54">
        <v>137.39999999999998</v>
      </c>
      <c r="C27" s="54">
        <v>44.26250000000001</v>
      </c>
      <c r="D27" s="53"/>
      <c r="E27" s="19" t="s">
        <v>96</v>
      </c>
      <c r="F27" s="54">
        <v>182.39999999999998</v>
      </c>
      <c r="G27" s="54">
        <v>51.462500000000013</v>
      </c>
    </row>
    <row r="28" spans="1:7" ht="14.1" customHeight="1" x14ac:dyDescent="0.25">
      <c r="A28" s="51" t="s">
        <v>48</v>
      </c>
      <c r="B28" s="52">
        <v>141.61249999999998</v>
      </c>
      <c r="C28" s="52">
        <v>43.862500000000004</v>
      </c>
      <c r="D28" s="53"/>
      <c r="E28" s="51" t="s">
        <v>97</v>
      </c>
      <c r="F28" s="52">
        <v>175.02500000000003</v>
      </c>
      <c r="G28" s="52">
        <v>51.45</v>
      </c>
    </row>
    <row r="29" spans="1:7" ht="14.1" customHeight="1" x14ac:dyDescent="0.25">
      <c r="A29" s="19" t="s">
        <v>49</v>
      </c>
      <c r="B29" s="54">
        <v>192.82499999999999</v>
      </c>
      <c r="C29" s="54">
        <v>57.370375000000003</v>
      </c>
      <c r="D29" s="53"/>
      <c r="E29" s="19" t="s">
        <v>128</v>
      </c>
      <c r="F29" s="54">
        <v>186.07499999999999</v>
      </c>
      <c r="G29" s="54">
        <v>54.400000000000013</v>
      </c>
    </row>
    <row r="30" spans="1:7" ht="14.1" customHeight="1" x14ac:dyDescent="0.25">
      <c r="A30" s="51" t="s">
        <v>50</v>
      </c>
      <c r="B30" s="52">
        <v>175.41249999999997</v>
      </c>
      <c r="C30" s="52">
        <v>54.424999999999997</v>
      </c>
      <c r="D30" s="53"/>
      <c r="E30" s="51" t="s">
        <v>98</v>
      </c>
      <c r="F30" s="52">
        <v>188.1875</v>
      </c>
      <c r="G30" s="52">
        <v>54.375000000000007</v>
      </c>
    </row>
    <row r="31" spans="1:7" ht="14.1" customHeight="1" x14ac:dyDescent="0.25">
      <c r="A31" s="19" t="s">
        <v>51</v>
      </c>
      <c r="B31" s="54">
        <v>173.3125</v>
      </c>
      <c r="C31" s="54">
        <v>50.712499999999999</v>
      </c>
      <c r="D31" s="53"/>
      <c r="E31" s="19" t="s">
        <v>99</v>
      </c>
      <c r="F31" s="54">
        <v>143.58749999999998</v>
      </c>
      <c r="G31" s="54">
        <v>45.287500000000009</v>
      </c>
    </row>
    <row r="32" spans="1:7" ht="14.1" customHeight="1" x14ac:dyDescent="0.25">
      <c r="A32" s="51" t="s">
        <v>52</v>
      </c>
      <c r="B32" s="52">
        <v>196.48750000000001</v>
      </c>
      <c r="C32" s="52">
        <v>57.800000000000011</v>
      </c>
      <c r="D32" s="53"/>
      <c r="E32" s="51" t="s">
        <v>100</v>
      </c>
      <c r="F32" s="52">
        <v>190.33749999999998</v>
      </c>
      <c r="G32" s="52">
        <v>55.550000000000011</v>
      </c>
    </row>
    <row r="33" spans="1:7" ht="14.1" customHeight="1" x14ac:dyDescent="0.25">
      <c r="A33" s="19" t="s">
        <v>53</v>
      </c>
      <c r="B33" s="54">
        <v>180.46249999999998</v>
      </c>
      <c r="C33" s="54">
        <v>52.199999999999996</v>
      </c>
      <c r="D33" s="53"/>
      <c r="E33" s="19" t="s">
        <v>101</v>
      </c>
      <c r="F33" s="54">
        <v>187.92499999999998</v>
      </c>
      <c r="G33" s="54">
        <v>59.962499999999999</v>
      </c>
    </row>
    <row r="34" spans="1:7" ht="14.1" customHeight="1" x14ac:dyDescent="0.25">
      <c r="A34" s="51" t="s">
        <v>54</v>
      </c>
      <c r="B34" s="52">
        <v>187.51249999999999</v>
      </c>
      <c r="C34" s="52">
        <v>54.675000000000004</v>
      </c>
      <c r="D34" s="53"/>
      <c r="E34" s="51" t="s">
        <v>102</v>
      </c>
      <c r="F34" s="52">
        <v>189.98749999999995</v>
      </c>
      <c r="G34" s="52">
        <v>55.8125</v>
      </c>
    </row>
    <row r="35" spans="1:7" ht="14.1" customHeight="1" x14ac:dyDescent="0.25">
      <c r="A35" s="19" t="s">
        <v>55</v>
      </c>
      <c r="B35" s="54">
        <v>183.96249999999998</v>
      </c>
      <c r="C35" s="54">
        <v>52.087500000000006</v>
      </c>
      <c r="D35" s="53"/>
      <c r="E35" s="19" t="s">
        <v>103</v>
      </c>
      <c r="F35" s="54">
        <v>196.70000000000005</v>
      </c>
      <c r="G35" s="54">
        <v>61.274999999999999</v>
      </c>
    </row>
    <row r="36" spans="1:7" ht="14.1" customHeight="1" x14ac:dyDescent="0.25">
      <c r="A36" s="51" t="s">
        <v>56</v>
      </c>
      <c r="B36" s="52">
        <v>189.36249999999995</v>
      </c>
      <c r="C36" s="52">
        <v>53.112499999999997</v>
      </c>
      <c r="D36" s="53"/>
      <c r="E36" s="51" t="s">
        <v>104</v>
      </c>
      <c r="F36" s="52">
        <v>178.0625</v>
      </c>
      <c r="G36" s="52">
        <v>50.949999999999996</v>
      </c>
    </row>
    <row r="37" spans="1:7" ht="14.1" customHeight="1" x14ac:dyDescent="0.25">
      <c r="A37" s="19" t="s">
        <v>57</v>
      </c>
      <c r="B37" s="54">
        <v>175.64999999999998</v>
      </c>
      <c r="C37" s="54">
        <v>51.300000000000004</v>
      </c>
      <c r="D37" s="53"/>
      <c r="E37" s="19" t="s">
        <v>105</v>
      </c>
      <c r="F37" s="54">
        <v>188.11250000000001</v>
      </c>
      <c r="G37" s="54">
        <v>56.449999999999989</v>
      </c>
    </row>
    <row r="38" spans="1:7" ht="14.1" customHeight="1" x14ac:dyDescent="0.25">
      <c r="A38" s="51" t="s">
        <v>58</v>
      </c>
      <c r="B38" s="52">
        <v>182.97500000000002</v>
      </c>
      <c r="C38" s="52">
        <v>51.387499999999996</v>
      </c>
      <c r="D38" s="53"/>
      <c r="E38" s="51" t="s">
        <v>106</v>
      </c>
      <c r="F38" s="52">
        <v>152.78749999999999</v>
      </c>
      <c r="G38" s="52">
        <v>47.225000000000009</v>
      </c>
    </row>
    <row r="39" spans="1:7" ht="14.1" customHeight="1" x14ac:dyDescent="0.25">
      <c r="A39" s="19" t="s">
        <v>59</v>
      </c>
      <c r="B39" s="54">
        <v>194.29999999999998</v>
      </c>
      <c r="C39" s="54">
        <v>58.725000000000001</v>
      </c>
      <c r="D39" s="53"/>
      <c r="E39" s="19" t="s">
        <v>107</v>
      </c>
      <c r="F39" s="54">
        <v>149.43750000000003</v>
      </c>
      <c r="G39" s="54">
        <v>47.8125</v>
      </c>
    </row>
    <row r="40" spans="1:7" ht="14.1" customHeight="1" x14ac:dyDescent="0.25">
      <c r="A40" s="51" t="s">
        <v>60</v>
      </c>
      <c r="B40" s="52">
        <v>172.83749999999998</v>
      </c>
      <c r="C40" s="52">
        <v>51.162499999999994</v>
      </c>
      <c r="D40" s="53"/>
      <c r="E40" s="51" t="s">
        <v>108</v>
      </c>
      <c r="F40" s="52">
        <v>147.78749999999999</v>
      </c>
      <c r="G40" s="52">
        <v>46.475000000000009</v>
      </c>
    </row>
    <row r="41" spans="1:7" ht="14.1" customHeight="1" x14ac:dyDescent="0.25">
      <c r="A41" s="19" t="s">
        <v>61</v>
      </c>
      <c r="B41" s="54">
        <v>180.15</v>
      </c>
      <c r="C41" s="54">
        <v>50.61249999999999</v>
      </c>
      <c r="D41" s="53"/>
      <c r="E41" s="19" t="s">
        <v>109</v>
      </c>
      <c r="F41" s="54">
        <v>154.83750000000001</v>
      </c>
      <c r="G41" s="54">
        <v>48.275000000000006</v>
      </c>
    </row>
    <row r="42" spans="1:7" ht="14.1" customHeight="1" x14ac:dyDescent="0.25">
      <c r="A42" s="51" t="s">
        <v>62</v>
      </c>
      <c r="B42" s="52">
        <v>183.875</v>
      </c>
      <c r="C42" s="52">
        <v>52.487499999999997</v>
      </c>
      <c r="D42" s="53"/>
      <c r="E42" s="51" t="s">
        <v>110</v>
      </c>
      <c r="F42" s="52">
        <v>152.33750000000001</v>
      </c>
      <c r="G42" s="52">
        <v>49.074999999999996</v>
      </c>
    </row>
    <row r="43" spans="1:7" ht="14.1" customHeight="1" x14ac:dyDescent="0.25">
      <c r="A43" s="19" t="s">
        <v>63</v>
      </c>
      <c r="B43" s="54">
        <v>190.45</v>
      </c>
      <c r="C43" s="54">
        <v>54.862499999999997</v>
      </c>
      <c r="D43" s="53"/>
      <c r="E43" s="19" t="s">
        <v>111</v>
      </c>
      <c r="F43" s="54">
        <v>179.46250000000003</v>
      </c>
      <c r="G43" s="54">
        <v>54.88750000000001</v>
      </c>
    </row>
    <row r="44" spans="1:7" ht="14.1" customHeight="1" x14ac:dyDescent="0.25">
      <c r="A44" s="51" t="s">
        <v>127</v>
      </c>
      <c r="B44" s="52">
        <v>178.86250000000001</v>
      </c>
      <c r="C44" s="52">
        <v>50.987499999999997</v>
      </c>
      <c r="D44" s="53"/>
      <c r="E44" s="51" t="s">
        <v>112</v>
      </c>
      <c r="F44" s="52">
        <v>138.36249999999998</v>
      </c>
      <c r="G44" s="52">
        <v>44.875</v>
      </c>
    </row>
    <row r="45" spans="1:7" ht="14.1" customHeight="1" x14ac:dyDescent="0.25">
      <c r="A45" s="19" t="s">
        <v>64</v>
      </c>
      <c r="B45" s="54">
        <v>165.875</v>
      </c>
      <c r="C45" s="54">
        <v>53.974999999999994</v>
      </c>
      <c r="D45" s="53"/>
      <c r="E45" s="19" t="s">
        <v>2</v>
      </c>
      <c r="F45" s="54">
        <v>185.76250000000002</v>
      </c>
      <c r="G45" s="54">
        <v>51.324999999999996</v>
      </c>
    </row>
    <row r="46" spans="1:7" ht="14.1" customHeight="1" x14ac:dyDescent="0.25">
      <c r="A46" s="51" t="s">
        <v>65</v>
      </c>
      <c r="B46" s="52">
        <v>185.52500000000001</v>
      </c>
      <c r="C46" s="52">
        <v>52.099999999999994</v>
      </c>
      <c r="D46" s="53"/>
      <c r="E46" s="51" t="s">
        <v>113</v>
      </c>
      <c r="F46" s="52">
        <v>184.45</v>
      </c>
      <c r="G46" s="52">
        <v>52.574999999999996</v>
      </c>
    </row>
    <row r="47" spans="1:7" ht="14.1" customHeight="1" x14ac:dyDescent="0.25">
      <c r="A47" s="19" t="s">
        <v>66</v>
      </c>
      <c r="B47" s="54">
        <v>178.45</v>
      </c>
      <c r="C47" s="54">
        <v>51.050000000000011</v>
      </c>
      <c r="D47" s="53"/>
      <c r="E47" s="19" t="s">
        <v>114</v>
      </c>
      <c r="F47" s="54">
        <v>189.53749999999999</v>
      </c>
      <c r="G47" s="54">
        <v>53.212500000000006</v>
      </c>
    </row>
    <row r="48" spans="1:7" ht="14.1" customHeight="1" x14ac:dyDescent="0.25">
      <c r="A48" s="51" t="s">
        <v>67</v>
      </c>
      <c r="B48" s="52">
        <v>198.38749999999999</v>
      </c>
      <c r="C48" s="52">
        <v>57.374999999999986</v>
      </c>
      <c r="D48" s="53"/>
      <c r="E48" s="51" t="s">
        <v>115</v>
      </c>
      <c r="F48" s="52">
        <v>188.00000000000003</v>
      </c>
      <c r="G48" s="52">
        <v>53.774999999999991</v>
      </c>
    </row>
    <row r="49" spans="1:7" ht="14.1" customHeight="1" x14ac:dyDescent="0.25">
      <c r="A49" s="19" t="s">
        <v>68</v>
      </c>
      <c r="B49" s="54">
        <v>187.53750000000002</v>
      </c>
      <c r="C49" s="54">
        <v>54.499999999999986</v>
      </c>
      <c r="D49" s="53"/>
      <c r="E49" s="19" t="s">
        <v>116</v>
      </c>
      <c r="F49" s="54">
        <v>183.1</v>
      </c>
      <c r="G49" s="54">
        <v>51.862499999999997</v>
      </c>
    </row>
    <row r="50" spans="1:7" ht="14.1" customHeight="1" x14ac:dyDescent="0.25">
      <c r="A50" s="51" t="s">
        <v>69</v>
      </c>
      <c r="B50" s="52">
        <v>184.73749999999995</v>
      </c>
      <c r="C50" s="52">
        <v>55.750000000000007</v>
      </c>
      <c r="D50" s="53"/>
      <c r="E50" s="51" t="s">
        <v>117</v>
      </c>
      <c r="F50" s="52">
        <v>182.22500000000002</v>
      </c>
      <c r="G50" s="52">
        <v>51.212500000000006</v>
      </c>
    </row>
    <row r="51" spans="1:7" ht="14.1" customHeight="1" x14ac:dyDescent="0.25">
      <c r="A51" s="19" t="s">
        <v>70</v>
      </c>
      <c r="B51" s="54">
        <v>187.7</v>
      </c>
      <c r="C51" s="54">
        <v>55.449999999999996</v>
      </c>
      <c r="D51" s="53"/>
      <c r="E51" s="55"/>
      <c r="F51" s="55"/>
      <c r="G51" s="55"/>
    </row>
  </sheetData>
  <printOptions horizontalCentered="1"/>
  <pageMargins left="0.2" right="0.2" top="0.9" bottom="0.25" header="0.15" footer="0.3"/>
  <pageSetup orientation="portrait" r:id="rId1"/>
  <headerFooter>
    <oddHeader>&amp;C&amp;"-,Bold"&amp;14&amp;KFF0000 2010-2019 10-Year Average County Yields -- Source:  USDA/NASS Statistics&amp;"-,Regular"&amp;11&amp;K01+000
Excludes Highest and Lowest Yields 
&amp;"-,Bold"&amp;14&amp;KFF0000CORN PRICE = $3.67                        SOYBEAN PRICE = $9.27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4D120-A036-4214-AACA-9236F1D2415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Crop Share Calculator</vt:lpstr>
      <vt:lpstr>2020 Ave County T-Yields-RMA Pr</vt:lpstr>
      <vt:lpstr>Sheet2</vt:lpstr>
      <vt:lpstr>'2020 Ave County T-Yields-RMA Pr'!Print_Area</vt:lpstr>
      <vt:lpstr>'Crop Share Calculator'!Print_Area</vt:lpstr>
    </vt:vector>
  </TitlesOfParts>
  <Company>Iowa Finance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Ferguson, Steve [IFA]</dc:creator>
  <cp:lastModifiedBy>Steve Ferguson</cp:lastModifiedBy>
  <cp:lastPrinted>2020-02-27T18:49:53Z</cp:lastPrinted>
  <dcterms:created xsi:type="dcterms:W3CDTF">2016-01-13T19:15:01Z</dcterms:created>
  <dcterms:modified xsi:type="dcterms:W3CDTF">2020-02-27T18:54:56Z</dcterms:modified>
</cp:coreProperties>
</file>